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</sheets>
  <definedNames>
    <definedName name="_xlnm.Print_Area" localSheetId="0">'List1'!$A$1:$F$87</definedName>
  </definedNames>
  <calcPr fullCalcOnLoad="1"/>
</workbook>
</file>

<file path=xl/sharedStrings.xml><?xml version="1.0" encoding="utf-8"?>
<sst xmlns="http://schemas.openxmlformats.org/spreadsheetml/2006/main" count="91" uniqueCount="82">
  <si>
    <t>PRIHODI UKUPNO</t>
  </si>
  <si>
    <t>RASHODI UKUPNO</t>
  </si>
  <si>
    <t>1.1.</t>
  </si>
  <si>
    <t>UKUPAN DONOS VIŠKA/MANJKA IZ PRETHODNE(IH) GODINA</t>
  </si>
  <si>
    <t xml:space="preserve">OPIS </t>
  </si>
  <si>
    <t>PRIHODI POSLOVANJA</t>
  </si>
  <si>
    <t>PRIHODI OD PRODAJE NEFINANCIJSKE IMOVINE</t>
  </si>
  <si>
    <t>RASHODI POSLOVANJA</t>
  </si>
  <si>
    <t>RASHODI ZA NABAVU NEFINANCIJSKE IMOVINE</t>
  </si>
  <si>
    <t>1.2.</t>
  </si>
  <si>
    <t>2.1.</t>
  </si>
  <si>
    <t>2.2.</t>
  </si>
  <si>
    <t>RAZLIKA - višak/manjak (I.-II.)</t>
  </si>
  <si>
    <t>I.</t>
  </si>
  <si>
    <t>II.</t>
  </si>
  <si>
    <t>III.</t>
  </si>
  <si>
    <t xml:space="preserve">PRIHODI I RASHODI PREMA IZVORIMA FINANCIRANJA </t>
  </si>
  <si>
    <t xml:space="preserve">RASHODI POSLOVANJA </t>
  </si>
  <si>
    <t>IZVORI FINANCIRANJA</t>
  </si>
  <si>
    <t>OPIS</t>
  </si>
  <si>
    <t xml:space="preserve">2. NAMJENSKI I VLASTITI RASHODI </t>
  </si>
  <si>
    <t>Pomoći EU - osiguranje prehrane učenika</t>
  </si>
  <si>
    <t xml:space="preserve">1.  RASHODI VARAŽDINSKA ŽUPANIJA </t>
  </si>
  <si>
    <t>Decentralizirana sredstva -zakonski standard (odgojnoobrazovno, administrativno i tehničko osoblje)</t>
  </si>
  <si>
    <t>Decentralizirana sredstva - zakonski standard (izgradnja i održavanje školskih objekata)</t>
  </si>
  <si>
    <t>Opći prihodi i primici - iznadzakonski standard (intelektualne usluge i knjige)</t>
  </si>
  <si>
    <t>Opći prihodi i primici- iznadzakonski standard (prehrana učenika)</t>
  </si>
  <si>
    <t>Opći prihodi i primici - iznadzakonski standard (školski medni dan)</t>
  </si>
  <si>
    <t>Prihodi za posebne namjene - prehrana učenika</t>
  </si>
  <si>
    <t>Pomoći EU - Školska shema</t>
  </si>
  <si>
    <t>Donacije</t>
  </si>
  <si>
    <t xml:space="preserve">1.  PRIHODI VARAŽDINSKA ŽUPANIJA </t>
  </si>
  <si>
    <t>2. NAMJENSKI I VLASTITI PRIHODI</t>
  </si>
  <si>
    <t>Vlastiti prihodi</t>
  </si>
  <si>
    <t>Prihodi za posebne namjene</t>
  </si>
  <si>
    <t>INDEKS IZVRŠENJA FINANCIJSKOG PLANA ZA 2020. G.</t>
  </si>
  <si>
    <t xml:space="preserve"> OPĆI DIO </t>
  </si>
  <si>
    <t xml:space="preserve">               PREDSJEDNIK ŠKOLSKOG ODBORA: </t>
  </si>
  <si>
    <t xml:space="preserve">    ___________________________________________</t>
  </si>
  <si>
    <t>1. + 2. PRIHODI UKUPNO</t>
  </si>
  <si>
    <t>1. + 2. RASHODI UKUPNO</t>
  </si>
  <si>
    <t>Ostale pomoći - Ministarstvo znanosti i obrazovanja - plaće za zaposlenike</t>
  </si>
  <si>
    <t>Ostale pomoći - Ministarstvo znanosti i obrazovanja - udžbenici i knjige</t>
  </si>
  <si>
    <t>Ostale pomoći - Ministarstvo znanosti i obrazovanja - kurikulum</t>
  </si>
  <si>
    <t>Pomoći EU-asistenti</t>
  </si>
  <si>
    <t>Pomoći EU-školska shema</t>
  </si>
  <si>
    <t>Ostale pomoći-plaće</t>
  </si>
  <si>
    <t xml:space="preserve"> FINANCIJSKOG PLANA ZA 2021. GODINU </t>
  </si>
  <si>
    <t xml:space="preserve">IZVRŠENJE FINANCIJSKOG PLANA  ZA 2021. GODINU </t>
  </si>
  <si>
    <t>INDEKS IZVRŠENJA FINANCIJSKOG PLANA ZA 2021. G.</t>
  </si>
  <si>
    <t xml:space="preserve">I. IZMJENE I DOPUNE FINANCIJSKOG PLANA ZA 2021. GODINU </t>
  </si>
  <si>
    <t xml:space="preserve">IZVRŠENJE FINANCIJSKOG PLANA  ZA 2021. GODINU                                  </t>
  </si>
  <si>
    <t>Prihodi za posebne namjene -  terenska nastava učenika</t>
  </si>
  <si>
    <t xml:space="preserve">Ostale pomoći - Agencija za odgoj i obrazovanje </t>
  </si>
  <si>
    <t>Ostale pomoći - Školska shema PDV</t>
  </si>
  <si>
    <t>Pomoći EU - (Međunarodni projekti iz EU fondova)</t>
  </si>
  <si>
    <t>Vlastiti rashodi  -najam stanova</t>
  </si>
  <si>
    <t>Vlastiti rashodi -iz viška</t>
  </si>
  <si>
    <t>Pomoći EU- asistenti-manjak 2020.</t>
  </si>
  <si>
    <t>Pomoći EU-osiguranje prehrane ućenika-manjak 2020.</t>
  </si>
  <si>
    <t>Višak poslovanja 2020.</t>
  </si>
  <si>
    <t>Prihodi za posebne namjene-maturalac</t>
  </si>
  <si>
    <t>Višak poslovanja-projekt "Zaštita i očuvanje bijele rode"</t>
  </si>
  <si>
    <t>Ostale pomoći-školska shema PDV-višak 2020.</t>
  </si>
  <si>
    <t>donacije-višak poslovanja</t>
  </si>
  <si>
    <t>Ostale pomoći-mentorstvo</t>
  </si>
  <si>
    <t>oDOBRENI minus-VIŠAK</t>
  </si>
  <si>
    <t>Ostale pomoći-energ.obnova</t>
  </si>
  <si>
    <t>Ostale pomoći-energ.obnova-manjak</t>
  </si>
  <si>
    <t>manjak  poslovanja 2020.-kuhinja</t>
  </si>
  <si>
    <t>Ostale pomoći-UDŽBENICI,</t>
  </si>
  <si>
    <t>Pomoći EU-manjak škol.sheme</t>
  </si>
  <si>
    <t>Prihodi za posebne namjene - Polupani tableti</t>
  </si>
  <si>
    <t>Ostale pomoći - Ministarstvo znanosti i obrazovanja - mentorstvo</t>
  </si>
  <si>
    <t>Donacije i utrošak viška</t>
  </si>
  <si>
    <t>odobreni minus</t>
  </si>
  <si>
    <r>
      <rPr>
        <b/>
        <sz val="16"/>
        <rFont val="Calibri"/>
        <family val="2"/>
      </rPr>
      <t>OSNOVNA ŠKOLA ANDRIJE KAČIĆA MIOŠIĆA DONJA VOĆA</t>
    </r>
    <r>
      <rPr>
        <sz val="14"/>
        <rFont val="Calibri"/>
        <family val="2"/>
      </rPr>
      <t xml:space="preserve">
TELEFON/FAX: 
OIB:  
</t>
    </r>
  </si>
  <si>
    <t xml:space="preserve">IZVRŠENJE FINANCIJSKOG PLANA OSNOVNE ŠKOLE A.K.MIOŠIĆA  DONJA VOĆA ZA RAZD.01.01.-30.06.2021. GODINU: </t>
  </si>
  <si>
    <t xml:space="preserve">                          /Vlatka  Majcen/</t>
  </si>
  <si>
    <r>
      <t xml:space="preserve">Temeljem odredbi članka 29. Zakona o proračunu ("Narodne novine" broj 87/08/, 136/12, 15/15) te članka 35. Statuta Osnovne škole  A.K.MIOŠIĆA DONJA VOĆA, Školski odbor na sjednici održanoj dana 01.09.2021. </t>
    </r>
    <r>
      <rPr>
        <sz val="10"/>
        <rFont val="Calibri"/>
        <family val="2"/>
      </rPr>
      <t xml:space="preserve">godine, d o n o s i: </t>
    </r>
  </si>
  <si>
    <t>KLASA:400-02/21-01/6</t>
  </si>
  <si>
    <t>UR.BROJ:2186-117-03-22-1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</si>
</sst>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  <numFmt numFmtId="168" formatCode="[$-41A]d\.\ mmmm\ yyyy"/>
    <numFmt numFmtId="169" formatCode="&quot;True&quot;;&quot;True&quot;;&quot;False&quot;"/>
    <numFmt numFmtId="170" formatCode="[$¥€-2]\ #,##0.00_);[Red]\([$€-2]\ #,##0.00\)"/>
    <numFmt numFmtId="171" formatCode="[$-41A]d\.\ mmmm\ yyyy\."/>
  </numFmts>
  <fonts count="7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Calibri"/>
      <family val="2"/>
    </font>
    <font>
      <sz val="30"/>
      <name val="Arial"/>
      <family val="2"/>
    </font>
    <font>
      <b/>
      <sz val="16"/>
      <name val="Calibri"/>
      <family val="2"/>
    </font>
    <font>
      <sz val="18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2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2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Arial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5"/>
      <color indexed="10"/>
      <name val="Calibri"/>
      <family val="2"/>
    </font>
    <font>
      <sz val="14"/>
      <color indexed="10"/>
      <name val="Calibri"/>
      <family val="2"/>
    </font>
    <font>
      <sz val="15"/>
      <color indexed="10"/>
      <name val="Arial"/>
      <family val="2"/>
    </font>
    <font>
      <sz val="10"/>
      <color indexed="56"/>
      <name val="Arial"/>
      <family val="2"/>
    </font>
    <font>
      <sz val="15"/>
      <color indexed="56"/>
      <name val="Arial"/>
      <family val="2"/>
    </font>
    <font>
      <b/>
      <sz val="18"/>
      <name val="Calibri"/>
      <family val="2"/>
    </font>
    <font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2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2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Arial"/>
      <family val="2"/>
    </font>
    <font>
      <b/>
      <sz val="14"/>
      <color theme="3"/>
      <name val="Calibri"/>
      <family val="2"/>
    </font>
    <font>
      <b/>
      <sz val="15"/>
      <color rgb="FFFF0000"/>
      <name val="Calibri"/>
      <family val="2"/>
    </font>
    <font>
      <sz val="14"/>
      <color rgb="FFFF0000"/>
      <name val="Calibri"/>
      <family val="2"/>
    </font>
    <font>
      <sz val="15"/>
      <color theme="3"/>
      <name val="Arial"/>
      <family val="2"/>
    </font>
    <font>
      <sz val="14"/>
      <color theme="3"/>
      <name val="Arial"/>
      <family val="2"/>
    </font>
    <font>
      <sz val="15"/>
      <color rgb="FFFF0000"/>
      <name val="Arial"/>
      <family val="2"/>
    </font>
    <font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4" fontId="30" fillId="0" borderId="10" xfId="0" applyNumberFormat="1" applyFont="1" applyBorder="1" applyAlignment="1">
      <alignment horizontal="left"/>
    </xf>
    <xf numFmtId="4" fontId="30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31" fillId="0" borderId="10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left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vertical="center" wrapText="1"/>
    </xf>
    <xf numFmtId="4" fontId="4" fillId="0" borderId="10" xfId="35" applyNumberFormat="1" applyFont="1" applyBorder="1" applyAlignment="1" applyProtection="1">
      <alignment wrapText="1"/>
      <protection/>
    </xf>
    <xf numFmtId="4" fontId="4" fillId="0" borderId="12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vertical="center" wrapText="1"/>
    </xf>
    <xf numFmtId="0" fontId="62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vertical="center" wrapText="1"/>
    </xf>
    <xf numFmtId="4" fontId="62" fillId="0" borderId="14" xfId="0" applyNumberFormat="1" applyFont="1" applyBorder="1" applyAlignment="1">
      <alignment horizontal="right" vertical="center" wrapText="1"/>
    </xf>
    <xf numFmtId="4" fontId="62" fillId="0" borderId="15" xfId="0" applyNumberFormat="1" applyFont="1" applyBorder="1" applyAlignment="1">
      <alignment horizontal="right" vertical="center" wrapText="1"/>
    </xf>
    <xf numFmtId="4" fontId="31" fillId="0" borderId="15" xfId="0" applyNumberFormat="1" applyFont="1" applyBorder="1" applyAlignment="1">
      <alignment horizontal="right" vertical="center" wrapText="1"/>
    </xf>
    <xf numFmtId="4" fontId="64" fillId="0" borderId="14" xfId="0" applyNumberFormat="1" applyFont="1" applyBorder="1" applyAlignment="1">
      <alignment horizontal="right" vertical="center" wrapText="1"/>
    </xf>
    <xf numFmtId="4" fontId="64" fillId="0" borderId="15" xfId="0" applyNumberFormat="1" applyFont="1" applyBorder="1" applyAlignment="1">
      <alignment horizontal="right" vertical="center" wrapText="1"/>
    </xf>
    <xf numFmtId="0" fontId="31" fillId="0" borderId="11" xfId="0" applyFont="1" applyBorder="1" applyAlignment="1">
      <alignment horizontal="left" vertical="center"/>
    </xf>
    <xf numFmtId="4" fontId="4" fillId="0" borderId="16" xfId="0" applyNumberFormat="1" applyFont="1" applyBorder="1" applyAlignment="1">
      <alignment horizontal="right" vertical="center" wrapText="1"/>
    </xf>
    <xf numFmtId="4" fontId="64" fillId="0" borderId="17" xfId="0" applyNumberFormat="1" applyFont="1" applyBorder="1" applyAlignment="1">
      <alignment horizontal="right" vertical="center" wrapText="1"/>
    </xf>
    <xf numFmtId="0" fontId="30" fillId="0" borderId="18" xfId="0" applyFont="1" applyBorder="1" applyAlignment="1">
      <alignment/>
    </xf>
    <xf numFmtId="4" fontId="30" fillId="0" borderId="18" xfId="0" applyNumberFormat="1" applyFont="1" applyBorder="1" applyAlignment="1">
      <alignment horizontal="right"/>
    </xf>
    <xf numFmtId="0" fontId="31" fillId="0" borderId="14" xfId="0" applyFont="1" applyBorder="1" applyAlignment="1">
      <alignment horizontal="left" vertical="center" wrapText="1"/>
    </xf>
    <xf numFmtId="4" fontId="31" fillId="0" borderId="14" xfId="0" applyNumberFormat="1" applyFont="1" applyBorder="1" applyAlignment="1">
      <alignment wrapText="1"/>
    </xf>
    <xf numFmtId="4" fontId="31" fillId="0" borderId="14" xfId="0" applyNumberFormat="1" applyFont="1" applyBorder="1" applyAlignment="1">
      <alignment vertical="center" wrapText="1"/>
    </xf>
    <xf numFmtId="0" fontId="31" fillId="0" borderId="19" xfId="0" applyFont="1" applyBorder="1" applyAlignment="1">
      <alignment horizontal="center" vertical="center" wrapText="1"/>
    </xf>
    <xf numFmtId="4" fontId="31" fillId="0" borderId="19" xfId="0" applyNumberFormat="1" applyFont="1" applyBorder="1" applyAlignment="1">
      <alignment horizontal="left" vertical="center" wrapText="1"/>
    </xf>
    <xf numFmtId="4" fontId="31" fillId="0" borderId="20" xfId="0" applyNumberFormat="1" applyFont="1" applyBorder="1" applyAlignment="1">
      <alignment horizontal="left" vertical="center" wrapText="1"/>
    </xf>
    <xf numFmtId="4" fontId="30" fillId="0" borderId="21" xfId="0" applyNumberFormat="1" applyFont="1" applyBorder="1" applyAlignment="1">
      <alignment horizontal="right"/>
    </xf>
    <xf numFmtId="4" fontId="30" fillId="0" borderId="22" xfId="0" applyNumberFormat="1" applyFont="1" applyBorder="1" applyAlignment="1">
      <alignment horizontal="right"/>
    </xf>
    <xf numFmtId="4" fontId="31" fillId="0" borderId="23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 wrapText="1"/>
    </xf>
    <xf numFmtId="49" fontId="30" fillId="0" borderId="31" xfId="0" applyNumberFormat="1" applyFont="1" applyBorder="1" applyAlignment="1">
      <alignment horizontal="right"/>
    </xf>
    <xf numFmtId="49" fontId="30" fillId="0" borderId="28" xfId="0" applyNumberFormat="1" applyFont="1" applyBorder="1" applyAlignment="1">
      <alignment horizontal="right"/>
    </xf>
    <xf numFmtId="49" fontId="30" fillId="0" borderId="33" xfId="0" applyNumberFormat="1" applyFont="1" applyBorder="1" applyAlignment="1">
      <alignment horizontal="right"/>
    </xf>
    <xf numFmtId="0" fontId="31" fillId="0" borderId="28" xfId="0" applyFont="1" applyBorder="1" applyAlignment="1">
      <alignment horizontal="right"/>
    </xf>
    <xf numFmtId="0" fontId="30" fillId="33" borderId="31" xfId="0" applyFont="1" applyFill="1" applyBorder="1" applyAlignment="1">
      <alignment horizontal="right"/>
    </xf>
    <xf numFmtId="49" fontId="30" fillId="33" borderId="28" xfId="0" applyNumberFormat="1" applyFont="1" applyFill="1" applyBorder="1" applyAlignment="1">
      <alignment horizontal="right"/>
    </xf>
    <xf numFmtId="4" fontId="62" fillId="0" borderId="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30" fillId="33" borderId="11" xfId="0" applyNumberFormat="1" applyFont="1" applyFill="1" applyBorder="1" applyAlignment="1">
      <alignment horizontal="right" vertical="center"/>
    </xf>
    <xf numFmtId="4" fontId="30" fillId="33" borderId="23" xfId="0" applyNumberFormat="1" applyFont="1" applyFill="1" applyBorder="1" applyAlignment="1">
      <alignment horizontal="right" vertical="center"/>
    </xf>
    <xf numFmtId="4" fontId="30" fillId="0" borderId="10" xfId="0" applyNumberFormat="1" applyFont="1" applyBorder="1" applyAlignment="1">
      <alignment horizontal="right" vertical="center"/>
    </xf>
    <xf numFmtId="4" fontId="30" fillId="0" borderId="26" xfId="0" applyNumberFormat="1" applyFont="1" applyBorder="1" applyAlignment="1">
      <alignment horizontal="right" vertical="center"/>
    </xf>
    <xf numFmtId="4" fontId="30" fillId="0" borderId="12" xfId="0" applyNumberFormat="1" applyFont="1" applyBorder="1" applyAlignment="1">
      <alignment horizontal="right"/>
    </xf>
    <xf numFmtId="4" fontId="3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64" fillId="0" borderId="10" xfId="0" applyNumberFormat="1" applyFont="1" applyBorder="1" applyAlignment="1">
      <alignment horizontal="right" vertical="center"/>
    </xf>
    <xf numFmtId="4" fontId="64" fillId="0" borderId="23" xfId="0" applyNumberFormat="1" applyFont="1" applyBorder="1" applyAlignment="1">
      <alignment horizontal="right" vertical="center"/>
    </xf>
    <xf numFmtId="4" fontId="62" fillId="0" borderId="10" xfId="0" applyNumberFormat="1" applyFont="1" applyBorder="1" applyAlignment="1">
      <alignment horizontal="right"/>
    </xf>
    <xf numFmtId="4" fontId="51" fillId="0" borderId="14" xfId="0" applyNumberFormat="1" applyFont="1" applyBorder="1" applyAlignment="1">
      <alignment horizontal="right" vertical="center" wrapText="1"/>
    </xf>
    <xf numFmtId="4" fontId="51" fillId="0" borderId="15" xfId="0" applyNumberFormat="1" applyFont="1" applyBorder="1" applyAlignment="1">
      <alignment horizontal="right" vertical="center" wrapText="1"/>
    </xf>
    <xf numFmtId="0" fontId="51" fillId="33" borderId="27" xfId="0" applyFont="1" applyFill="1" applyBorder="1" applyAlignment="1">
      <alignment horizontal="right"/>
    </xf>
    <xf numFmtId="0" fontId="51" fillId="33" borderId="34" xfId="0" applyFont="1" applyFill="1" applyBorder="1" applyAlignment="1">
      <alignment wrapText="1"/>
    </xf>
    <xf numFmtId="4" fontId="51" fillId="33" borderId="35" xfId="0" applyNumberFormat="1" applyFont="1" applyFill="1" applyBorder="1" applyAlignment="1">
      <alignment horizontal="right" vertical="center"/>
    </xf>
    <xf numFmtId="4" fontId="51" fillId="33" borderId="26" xfId="0" applyNumberFormat="1" applyFont="1" applyFill="1" applyBorder="1" applyAlignment="1">
      <alignment horizontal="right" vertical="center"/>
    </xf>
    <xf numFmtId="0" fontId="65" fillId="0" borderId="28" xfId="0" applyFont="1" applyBorder="1" applyAlignment="1">
      <alignment horizontal="right"/>
    </xf>
    <xf numFmtId="0" fontId="65" fillId="0" borderId="36" xfId="0" applyFont="1" applyBorder="1" applyAlignment="1">
      <alignment/>
    </xf>
    <xf numFmtId="4" fontId="65" fillId="0" borderId="18" xfId="0" applyNumberFormat="1" applyFont="1" applyBorder="1" applyAlignment="1">
      <alignment horizontal="right" vertical="center"/>
    </xf>
    <xf numFmtId="4" fontId="65" fillId="0" borderId="22" xfId="0" applyNumberFormat="1" applyFont="1" applyBorder="1" applyAlignment="1">
      <alignment horizontal="right" vertical="center"/>
    </xf>
    <xf numFmtId="4" fontId="65" fillId="0" borderId="14" xfId="0" applyNumberFormat="1" applyFont="1" applyBorder="1" applyAlignment="1">
      <alignment horizontal="right" vertical="center" wrapText="1"/>
    </xf>
    <xf numFmtId="4" fontId="65" fillId="0" borderId="15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 vertical="center" wrapText="1"/>
    </xf>
    <xf numFmtId="0" fontId="35" fillId="0" borderId="3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39" xfId="0" applyFont="1" applyBorder="1" applyAlignment="1">
      <alignment horizontal="center" vertical="center"/>
    </xf>
    <xf numFmtId="4" fontId="31" fillId="0" borderId="12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left" vertical="center"/>
    </xf>
    <xf numFmtId="4" fontId="66" fillId="0" borderId="12" xfId="0" applyNumberFormat="1" applyFont="1" applyBorder="1" applyAlignment="1">
      <alignment horizontal="right" vertical="center" wrapText="1"/>
    </xf>
    <xf numFmtId="4" fontId="66" fillId="0" borderId="10" xfId="0" applyNumberFormat="1" applyFont="1" applyBorder="1" applyAlignment="1">
      <alignment horizontal="right" vertical="center" wrapText="1"/>
    </xf>
    <xf numFmtId="4" fontId="31" fillId="0" borderId="11" xfId="0" applyNumberFormat="1" applyFont="1" applyBorder="1" applyAlignment="1">
      <alignment horizontal="right" vertical="center" wrapText="1"/>
    </xf>
    <xf numFmtId="4" fontId="31" fillId="0" borderId="10" xfId="0" applyNumberFormat="1" applyFont="1" applyBorder="1" applyAlignment="1">
      <alignment horizontal="right" vertical="center" wrapText="1"/>
    </xf>
    <xf numFmtId="4" fontId="66" fillId="0" borderId="11" xfId="0" applyNumberFormat="1" applyFont="1" applyBorder="1" applyAlignment="1">
      <alignment horizontal="right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horizontal="left" vertical="center"/>
    </xf>
    <xf numFmtId="0" fontId="67" fillId="0" borderId="14" xfId="0" applyFont="1" applyBorder="1" applyAlignment="1">
      <alignment/>
    </xf>
    <xf numFmtId="0" fontId="67" fillId="0" borderId="15" xfId="0" applyFont="1" applyBorder="1" applyAlignment="1">
      <alignment/>
    </xf>
    <xf numFmtId="0" fontId="64" fillId="0" borderId="30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40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41" xfId="0" applyFont="1" applyBorder="1" applyAlignment="1">
      <alignment horizontal="left" vertical="center" wrapText="1"/>
    </xf>
    <xf numFmtId="0" fontId="31" fillId="0" borderId="42" xfId="0" applyFont="1" applyBorder="1" applyAlignment="1">
      <alignment horizontal="left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0" fillId="0" borderId="33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47" xfId="0" applyFont="1" applyBorder="1" applyAlignment="1">
      <alignment/>
    </xf>
    <xf numFmtId="0" fontId="65" fillId="0" borderId="30" xfId="0" applyFont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0" fontId="65" fillId="0" borderId="30" xfId="0" applyFont="1" applyBorder="1" applyAlignment="1">
      <alignment vertical="top" wrapText="1"/>
    </xf>
    <xf numFmtId="0" fontId="65" fillId="0" borderId="14" xfId="0" applyFont="1" applyBorder="1" applyAlignment="1">
      <alignment vertical="top" wrapText="1"/>
    </xf>
    <xf numFmtId="0" fontId="65" fillId="0" borderId="15" xfId="0" applyFont="1" applyBorder="1" applyAlignment="1">
      <alignment vertical="top" wrapText="1"/>
    </xf>
    <xf numFmtId="0" fontId="62" fillId="0" borderId="30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wrapText="1"/>
    </xf>
    <xf numFmtId="0" fontId="63" fillId="0" borderId="14" xfId="0" applyFont="1" applyBorder="1" applyAlignment="1">
      <alignment horizontal="left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64" fillId="0" borderId="30" xfId="0" applyFont="1" applyBorder="1" applyAlignment="1">
      <alignment horizontal="left" vertical="center"/>
    </xf>
    <xf numFmtId="0" fontId="70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="82" zoomScaleNormal="82" zoomScalePageLayoutView="0" workbookViewId="0" topLeftCell="A61">
      <selection activeCell="K6" sqref="K6"/>
    </sheetView>
  </sheetViews>
  <sheetFormatPr defaultColWidth="9.140625" defaultRowHeight="24.75" customHeight="1"/>
  <cols>
    <col min="1" max="1" width="15.140625" style="1" customWidth="1"/>
    <col min="2" max="2" width="94.00390625" style="1" customWidth="1"/>
    <col min="3" max="3" width="30.57421875" style="1" customWidth="1"/>
    <col min="4" max="4" width="32.57421875" style="1" customWidth="1"/>
    <col min="5" max="5" width="22.8515625" style="1" customWidth="1"/>
    <col min="6" max="6" width="8.00390625" style="1" bestFit="1" customWidth="1"/>
    <col min="7" max="13" width="9.140625" style="1" customWidth="1"/>
    <col min="14" max="14" width="43.28125" style="1" customWidth="1"/>
    <col min="15" max="16384" width="9.140625" style="1" customWidth="1"/>
  </cols>
  <sheetData>
    <row r="1" spans="1:4" ht="24.75" customHeight="1">
      <c r="A1" s="121" t="s">
        <v>76</v>
      </c>
      <c r="B1" s="122"/>
      <c r="C1" s="122"/>
      <c r="D1" s="2"/>
    </row>
    <row r="2" spans="1:5" ht="24.75" customHeight="1">
      <c r="A2" s="123"/>
      <c r="B2" s="122"/>
      <c r="C2" s="122"/>
      <c r="D2" s="124" t="s">
        <v>80</v>
      </c>
      <c r="E2" s="125"/>
    </row>
    <row r="3" spans="1:5" ht="24.75" customHeight="1">
      <c r="A3" s="122"/>
      <c r="B3" s="122"/>
      <c r="C3" s="122"/>
      <c r="D3" s="124" t="s">
        <v>81</v>
      </c>
      <c r="E3" s="125"/>
    </row>
    <row r="4" spans="1:5" ht="59.25" customHeight="1">
      <c r="A4" s="122"/>
      <c r="B4" s="122"/>
      <c r="C4" s="122"/>
      <c r="D4" s="124"/>
      <c r="E4" s="125"/>
    </row>
    <row r="5" spans="1:5" ht="38.25" customHeight="1">
      <c r="A5" s="129" t="s">
        <v>79</v>
      </c>
      <c r="B5" s="130"/>
      <c r="C5" s="130"/>
      <c r="D5" s="130"/>
      <c r="E5" s="130"/>
    </row>
    <row r="6" spans="1:6" ht="35.25" customHeight="1">
      <c r="A6" s="126" t="s">
        <v>77</v>
      </c>
      <c r="B6" s="127"/>
      <c r="C6" s="127"/>
      <c r="D6" s="127"/>
      <c r="E6" s="127"/>
      <c r="F6" s="3"/>
    </row>
    <row r="7" spans="1:5" ht="28.5" customHeight="1" thickBot="1">
      <c r="A7" s="128"/>
      <c r="B7" s="128"/>
      <c r="C7" s="128"/>
      <c r="D7" s="128"/>
      <c r="E7" s="128"/>
    </row>
    <row r="8" spans="1:5" ht="42" customHeight="1" thickBot="1">
      <c r="A8" s="103" t="s">
        <v>36</v>
      </c>
      <c r="B8" s="104"/>
      <c r="C8" s="104"/>
      <c r="D8" s="104"/>
      <c r="E8" s="105"/>
    </row>
    <row r="9" spans="1:5" ht="24.75" customHeight="1">
      <c r="A9" s="117" t="s">
        <v>4</v>
      </c>
      <c r="B9" s="118"/>
      <c r="C9" s="113" t="s">
        <v>50</v>
      </c>
      <c r="D9" s="113" t="s">
        <v>51</v>
      </c>
      <c r="E9" s="115" t="s">
        <v>35</v>
      </c>
    </row>
    <row r="10" spans="1:5" ht="45.75" customHeight="1" thickBot="1">
      <c r="A10" s="119"/>
      <c r="B10" s="120"/>
      <c r="C10" s="114"/>
      <c r="D10" s="114"/>
      <c r="E10" s="116"/>
    </row>
    <row r="11" spans="1:5" ht="19.5" customHeight="1">
      <c r="A11" s="79" t="s">
        <v>13</v>
      </c>
      <c r="B11" s="80" t="s">
        <v>0</v>
      </c>
      <c r="C11" s="81">
        <v>5139410</v>
      </c>
      <c r="D11" s="81">
        <f>D12+D13</f>
        <v>2628423.76</v>
      </c>
      <c r="E11" s="82">
        <v>98.86</v>
      </c>
    </row>
    <row r="12" spans="1:5" ht="16.5" customHeight="1">
      <c r="A12" s="61" t="s">
        <v>2</v>
      </c>
      <c r="B12" s="12" t="s">
        <v>5</v>
      </c>
      <c r="C12" s="67">
        <v>5139410</v>
      </c>
      <c r="D12" s="67">
        <v>2628423.76</v>
      </c>
      <c r="E12" s="68">
        <v>98.84</v>
      </c>
    </row>
    <row r="13" spans="1:5" ht="15.75" customHeight="1">
      <c r="A13" s="62" t="s">
        <v>9</v>
      </c>
      <c r="B13" s="4" t="s">
        <v>6</v>
      </c>
      <c r="C13" s="69">
        <v>0</v>
      </c>
      <c r="D13" s="69">
        <v>0</v>
      </c>
      <c r="E13" s="70">
        <v>139.66</v>
      </c>
    </row>
    <row r="14" spans="1:5" ht="15" customHeight="1">
      <c r="A14" s="131"/>
      <c r="B14" s="132"/>
      <c r="C14" s="132"/>
      <c r="D14" s="132"/>
      <c r="E14" s="133"/>
    </row>
    <row r="15" spans="1:5" ht="19.5" customHeight="1">
      <c r="A15" s="83" t="s">
        <v>14</v>
      </c>
      <c r="B15" s="84" t="s">
        <v>1</v>
      </c>
      <c r="C15" s="85">
        <v>5171410</v>
      </c>
      <c r="D15" s="85">
        <f>D16+D17</f>
        <v>2560403.24</v>
      </c>
      <c r="E15" s="86">
        <v>98.11</v>
      </c>
    </row>
    <row r="16" spans="1:5" ht="16.5" customHeight="1">
      <c r="A16" s="57" t="s">
        <v>10</v>
      </c>
      <c r="B16" s="6" t="s">
        <v>7</v>
      </c>
      <c r="C16" s="71">
        <v>5034610</v>
      </c>
      <c r="D16" s="71">
        <v>2560403.24</v>
      </c>
      <c r="E16" s="40">
        <v>97.86</v>
      </c>
    </row>
    <row r="17" spans="1:5" ht="15.75" customHeight="1">
      <c r="A17" s="58" t="s">
        <v>11</v>
      </c>
      <c r="B17" s="7" t="s">
        <v>8</v>
      </c>
      <c r="C17" s="5">
        <v>136800</v>
      </c>
      <c r="D17" s="5">
        <v>0</v>
      </c>
      <c r="E17" s="41">
        <v>109.2</v>
      </c>
    </row>
    <row r="18" spans="1:5" ht="14.25" customHeight="1">
      <c r="A18" s="59"/>
      <c r="B18" s="32"/>
      <c r="C18" s="33"/>
      <c r="D18" s="33"/>
      <c r="E18" s="41"/>
    </row>
    <row r="19" spans="1:5" ht="19.5" customHeight="1">
      <c r="A19" s="60"/>
      <c r="B19" s="8" t="s">
        <v>12</v>
      </c>
      <c r="C19" s="72">
        <v>32000</v>
      </c>
      <c r="D19" s="76">
        <v>-67437.65</v>
      </c>
      <c r="E19" s="42"/>
    </row>
    <row r="20" spans="1:5" ht="14.25" customHeight="1">
      <c r="A20" s="60"/>
      <c r="B20" s="8"/>
      <c r="C20" s="72"/>
      <c r="D20" s="72"/>
      <c r="E20" s="42"/>
    </row>
    <row r="21" spans="1:10" ht="19.5" customHeight="1" thickBot="1">
      <c r="A21" s="60" t="s">
        <v>15</v>
      </c>
      <c r="B21" s="8" t="s">
        <v>3</v>
      </c>
      <c r="C21" s="74">
        <v>32000</v>
      </c>
      <c r="D21" s="74">
        <v>582.87</v>
      </c>
      <c r="E21" s="75">
        <v>87.17</v>
      </c>
      <c r="J21" s="73"/>
    </row>
    <row r="22" spans="1:5" ht="42.75" customHeight="1" thickBot="1">
      <c r="A22" s="103" t="s">
        <v>16</v>
      </c>
      <c r="B22" s="142"/>
      <c r="C22" s="142"/>
      <c r="D22" s="142"/>
      <c r="E22" s="143"/>
    </row>
    <row r="23" spans="1:5" ht="72.75" customHeight="1" thickBot="1">
      <c r="A23" s="56" t="s">
        <v>18</v>
      </c>
      <c r="B23" s="37" t="s">
        <v>19</v>
      </c>
      <c r="C23" s="38" t="s">
        <v>47</v>
      </c>
      <c r="D23" s="38" t="s">
        <v>48</v>
      </c>
      <c r="E23" s="39" t="s">
        <v>49</v>
      </c>
    </row>
    <row r="24" spans="1:5" ht="22.5" customHeight="1" thickBot="1">
      <c r="A24" s="106" t="s">
        <v>5</v>
      </c>
      <c r="B24" s="107"/>
      <c r="C24" s="107"/>
      <c r="D24" s="107"/>
      <c r="E24" s="108"/>
    </row>
    <row r="25" spans="1:5" ht="15.75" customHeight="1" thickBot="1">
      <c r="A25" s="109" t="s">
        <v>31</v>
      </c>
      <c r="B25" s="110"/>
      <c r="C25" s="31">
        <f>C26+C27+C28+C29+C30+C32+C34</f>
        <v>513400</v>
      </c>
      <c r="D25" s="31">
        <f>D26+D27+D28+D29+D30-D31+D32-D33+D34</f>
        <v>253739.17</v>
      </c>
      <c r="E25" s="28">
        <v>110.17</v>
      </c>
    </row>
    <row r="26" spans="1:5" ht="18.75" customHeight="1">
      <c r="A26" s="49">
        <v>11</v>
      </c>
      <c r="B26" s="11" t="s">
        <v>25</v>
      </c>
      <c r="C26" s="65">
        <v>0</v>
      </c>
      <c r="D26" s="65">
        <v>240</v>
      </c>
      <c r="E26" s="43">
        <v>79.68</v>
      </c>
    </row>
    <row r="27" spans="1:5" ht="18.75" customHeight="1">
      <c r="A27" s="50">
        <v>11</v>
      </c>
      <c r="B27" s="10" t="s">
        <v>26</v>
      </c>
      <c r="C27" s="64">
        <v>0</v>
      </c>
      <c r="D27" s="64">
        <v>5688.8</v>
      </c>
      <c r="E27" s="44"/>
    </row>
    <row r="28" spans="1:5" ht="18.75" customHeight="1">
      <c r="A28" s="50">
        <v>11</v>
      </c>
      <c r="B28" s="10" t="s">
        <v>27</v>
      </c>
      <c r="C28" s="64">
        <v>0</v>
      </c>
      <c r="D28" s="64">
        <v>0</v>
      </c>
      <c r="E28" s="44"/>
    </row>
    <row r="29" spans="1:5" ht="18.75" customHeight="1">
      <c r="A29" s="50">
        <v>44</v>
      </c>
      <c r="B29" s="10" t="s">
        <v>24</v>
      </c>
      <c r="C29" s="64">
        <v>0</v>
      </c>
      <c r="D29" s="64">
        <v>0</v>
      </c>
      <c r="E29" s="44"/>
    </row>
    <row r="30" spans="1:5" ht="33" customHeight="1">
      <c r="A30" s="50">
        <v>44</v>
      </c>
      <c r="B30" s="10" t="s">
        <v>23</v>
      </c>
      <c r="C30" s="64">
        <v>432000</v>
      </c>
      <c r="D30" s="64">
        <v>190909.69</v>
      </c>
      <c r="E30" s="44">
        <v>101.04</v>
      </c>
    </row>
    <row r="31" spans="1:5" ht="33" customHeight="1">
      <c r="A31" s="50">
        <v>51</v>
      </c>
      <c r="B31" s="10" t="s">
        <v>58</v>
      </c>
      <c r="C31" s="64"/>
      <c r="D31" s="99">
        <v>6754.22</v>
      </c>
      <c r="E31" s="44"/>
    </row>
    <row r="32" spans="1:5" ht="18.75" customHeight="1">
      <c r="A32" s="50">
        <v>51</v>
      </c>
      <c r="B32" s="10" t="s">
        <v>44</v>
      </c>
      <c r="C32" s="64">
        <v>81400</v>
      </c>
      <c r="D32" s="64">
        <v>55794.51</v>
      </c>
      <c r="E32" s="44">
        <v>100</v>
      </c>
    </row>
    <row r="33" spans="1:5" ht="18.75" customHeight="1">
      <c r="A33" s="91">
        <v>51</v>
      </c>
      <c r="B33" s="92" t="s">
        <v>59</v>
      </c>
      <c r="C33" s="66"/>
      <c r="D33" s="102">
        <v>2713.12</v>
      </c>
      <c r="E33" s="45"/>
    </row>
    <row r="34" spans="1:5" ht="18.75" customHeight="1" thickBot="1">
      <c r="A34" s="51">
        <v>51</v>
      </c>
      <c r="B34" s="21" t="s">
        <v>21</v>
      </c>
      <c r="C34" s="89">
        <v>0</v>
      </c>
      <c r="D34" s="89">
        <v>10573.51</v>
      </c>
      <c r="E34" s="90"/>
    </row>
    <row r="35" spans="1:5" ht="15.75" customHeight="1" thickBot="1">
      <c r="A35" s="144" t="s">
        <v>32</v>
      </c>
      <c r="B35" s="145"/>
      <c r="C35" s="27">
        <f>C36+C37+C40+C42+C45+C46+C49+C51+C52</f>
        <v>4658010</v>
      </c>
      <c r="D35" s="27">
        <f>D36+D37+D38-D39+D40-D41+D42+D43+D44+D45+D46+D47-D48+D49+D50+D51+D52</f>
        <v>2307246.940000001</v>
      </c>
      <c r="E35" s="28">
        <v>97.84</v>
      </c>
    </row>
    <row r="36" spans="1:5" ht="18.75" customHeight="1">
      <c r="A36" s="53">
        <v>31</v>
      </c>
      <c r="B36" s="94" t="s">
        <v>33</v>
      </c>
      <c r="C36" s="65">
        <v>36400</v>
      </c>
      <c r="D36" s="65">
        <v>16210.34</v>
      </c>
      <c r="E36" s="43">
        <v>77.74</v>
      </c>
    </row>
    <row r="37" spans="1:5" ht="18.75" customHeight="1">
      <c r="A37" s="53">
        <v>31</v>
      </c>
      <c r="B37" s="54" t="s">
        <v>60</v>
      </c>
      <c r="C37" s="97">
        <v>32000</v>
      </c>
      <c r="D37" s="101">
        <v>26590.84</v>
      </c>
      <c r="E37" s="43"/>
    </row>
    <row r="38" spans="1:5" ht="18.75" customHeight="1">
      <c r="A38" s="53">
        <v>43</v>
      </c>
      <c r="B38" s="95" t="s">
        <v>61</v>
      </c>
      <c r="C38" s="96"/>
      <c r="D38" s="65">
        <v>800</v>
      </c>
      <c r="E38" s="43"/>
    </row>
    <row r="39" spans="1:5" ht="18.75" customHeight="1">
      <c r="A39" s="53">
        <v>43</v>
      </c>
      <c r="B39" s="93" t="s">
        <v>69</v>
      </c>
      <c r="C39" s="65"/>
      <c r="D39" s="98">
        <v>4900.43</v>
      </c>
      <c r="E39" s="43"/>
    </row>
    <row r="40" spans="1:5" ht="18.75" customHeight="1">
      <c r="A40" s="54">
        <v>43</v>
      </c>
      <c r="B40" s="20" t="s">
        <v>34</v>
      </c>
      <c r="C40" s="64">
        <v>122000</v>
      </c>
      <c r="D40" s="64">
        <v>41990</v>
      </c>
      <c r="E40" s="44">
        <v>85.55</v>
      </c>
    </row>
    <row r="41" spans="1:5" ht="18.75" customHeight="1">
      <c r="A41" s="54">
        <v>51</v>
      </c>
      <c r="B41" s="20" t="s">
        <v>71</v>
      </c>
      <c r="C41" s="64"/>
      <c r="D41" s="99">
        <v>2018.08</v>
      </c>
      <c r="E41" s="44"/>
    </row>
    <row r="42" spans="1:5" ht="18.75" customHeight="1">
      <c r="A42" s="54">
        <v>51</v>
      </c>
      <c r="B42" s="20" t="s">
        <v>45</v>
      </c>
      <c r="C42" s="64">
        <v>7000</v>
      </c>
      <c r="D42" s="64">
        <v>2009.68</v>
      </c>
      <c r="E42" s="44">
        <v>78.32</v>
      </c>
    </row>
    <row r="43" spans="1:5" ht="18.75" customHeight="1">
      <c r="A43" s="54">
        <v>52</v>
      </c>
      <c r="B43" s="20" t="s">
        <v>65</v>
      </c>
      <c r="C43" s="64"/>
      <c r="D43" s="64">
        <v>1296</v>
      </c>
      <c r="E43" s="44"/>
    </row>
    <row r="44" spans="1:5" ht="18.75" customHeight="1">
      <c r="A44" s="54">
        <v>52</v>
      </c>
      <c r="B44" s="20" t="s">
        <v>62</v>
      </c>
      <c r="C44" s="64"/>
      <c r="D44" s="101">
        <v>700</v>
      </c>
      <c r="E44" s="44"/>
    </row>
    <row r="45" spans="1:5" ht="18.75" customHeight="1">
      <c r="A45" s="54">
        <v>52</v>
      </c>
      <c r="B45" s="20" t="s">
        <v>63</v>
      </c>
      <c r="C45" s="64">
        <v>1000</v>
      </c>
      <c r="D45" s="101">
        <v>881.12</v>
      </c>
      <c r="E45" s="44"/>
    </row>
    <row r="46" spans="1:5" ht="18.75" customHeight="1">
      <c r="A46" s="54">
        <v>52</v>
      </c>
      <c r="B46" s="20" t="s">
        <v>46</v>
      </c>
      <c r="C46" s="64">
        <v>4393350</v>
      </c>
      <c r="D46" s="64">
        <v>2214962.49</v>
      </c>
      <c r="E46" s="44">
        <v>98.78</v>
      </c>
    </row>
    <row r="47" spans="1:5" ht="18.75" customHeight="1">
      <c r="A47" s="54">
        <v>52</v>
      </c>
      <c r="B47" s="20" t="s">
        <v>67</v>
      </c>
      <c r="C47" s="64"/>
      <c r="D47" s="64">
        <v>87948.74</v>
      </c>
      <c r="E47" s="44"/>
    </row>
    <row r="48" spans="1:5" ht="18.75" customHeight="1">
      <c r="A48" s="54">
        <v>52</v>
      </c>
      <c r="B48" s="20" t="s">
        <v>68</v>
      </c>
      <c r="C48" s="64"/>
      <c r="D48" s="99">
        <v>88282.63</v>
      </c>
      <c r="E48" s="44"/>
    </row>
    <row r="49" spans="1:5" ht="18.75" customHeight="1">
      <c r="A49" s="54">
        <v>52</v>
      </c>
      <c r="B49" s="20" t="s">
        <v>70</v>
      </c>
      <c r="C49" s="64">
        <v>65000</v>
      </c>
      <c r="D49" s="64">
        <v>0</v>
      </c>
      <c r="E49" s="44">
        <v>19.98</v>
      </c>
    </row>
    <row r="50" spans="1:5" ht="18.75" customHeight="1">
      <c r="A50" s="55">
        <v>81</v>
      </c>
      <c r="B50" s="29" t="s">
        <v>66</v>
      </c>
      <c r="C50" s="66"/>
      <c r="D50" s="100">
        <v>3956.25</v>
      </c>
      <c r="E50" s="45"/>
    </row>
    <row r="51" spans="1:5" ht="18.75" customHeight="1">
      <c r="A51" s="55">
        <v>61</v>
      </c>
      <c r="B51" s="29" t="s">
        <v>64</v>
      </c>
      <c r="C51" s="66">
        <v>0</v>
      </c>
      <c r="D51" s="100">
        <v>5102.62</v>
      </c>
      <c r="E51" s="45"/>
    </row>
    <row r="52" spans="1:5" ht="18.75" customHeight="1" thickBot="1">
      <c r="A52" s="55">
        <v>61</v>
      </c>
      <c r="B52" s="29" t="s">
        <v>74</v>
      </c>
      <c r="C52" s="66">
        <v>1260</v>
      </c>
      <c r="D52" s="66">
        <v>0</v>
      </c>
      <c r="E52" s="45">
        <v>139.66</v>
      </c>
    </row>
    <row r="53" spans="1:5" ht="18" customHeight="1" thickBot="1">
      <c r="A53" s="106" t="s">
        <v>39</v>
      </c>
      <c r="B53" s="146"/>
      <c r="C53" s="77">
        <f>C25+C35</f>
        <v>5171410</v>
      </c>
      <c r="D53" s="77">
        <f>D25+D35</f>
        <v>2560986.110000001</v>
      </c>
      <c r="E53" s="78">
        <v>98.86</v>
      </c>
    </row>
    <row r="54" spans="1:5" ht="15.75" customHeight="1" thickBot="1">
      <c r="A54" s="52"/>
      <c r="B54" s="34"/>
      <c r="C54" s="35"/>
      <c r="D54" s="36"/>
      <c r="E54" s="26"/>
    </row>
    <row r="55" spans="1:5" ht="23.25" customHeight="1" thickBot="1">
      <c r="A55" s="136" t="s">
        <v>17</v>
      </c>
      <c r="B55" s="137"/>
      <c r="C55" s="137"/>
      <c r="D55" s="137"/>
      <c r="E55" s="138"/>
    </row>
    <row r="56" spans="1:5" ht="16.5" customHeight="1" thickBot="1">
      <c r="A56" s="139" t="s">
        <v>22</v>
      </c>
      <c r="B56" s="140"/>
      <c r="C56" s="31">
        <f>C57+C58+C59+C60+C61+C62+C63</f>
        <v>513400</v>
      </c>
      <c r="D56" s="31">
        <f>D57+D58+D59+D60+D61+D62+D63</f>
        <v>262642.32999999996</v>
      </c>
      <c r="E56" s="25">
        <v>110.17</v>
      </c>
    </row>
    <row r="57" spans="1:5" ht="14.25" customHeight="1">
      <c r="A57" s="49">
        <v>11</v>
      </c>
      <c r="B57" s="11" t="s">
        <v>25</v>
      </c>
      <c r="C57" s="65">
        <v>0</v>
      </c>
      <c r="D57" s="65">
        <v>240</v>
      </c>
      <c r="E57" s="46">
        <v>79.68</v>
      </c>
    </row>
    <row r="58" spans="1:5" ht="15" customHeight="1">
      <c r="A58" s="50">
        <v>11</v>
      </c>
      <c r="B58" s="10" t="s">
        <v>26</v>
      </c>
      <c r="C58" s="64">
        <v>0</v>
      </c>
      <c r="D58" s="64">
        <v>5688.8</v>
      </c>
      <c r="E58" s="44"/>
    </row>
    <row r="59" spans="1:5" ht="15" customHeight="1">
      <c r="A59" s="50">
        <v>11</v>
      </c>
      <c r="B59" s="10" t="s">
        <v>27</v>
      </c>
      <c r="C59" s="64">
        <v>0</v>
      </c>
      <c r="D59" s="64">
        <v>0</v>
      </c>
      <c r="E59" s="44"/>
    </row>
    <row r="60" spans="1:5" ht="15" customHeight="1">
      <c r="A60" s="50">
        <v>11</v>
      </c>
      <c r="B60" s="10" t="s">
        <v>24</v>
      </c>
      <c r="C60" s="64">
        <v>0</v>
      </c>
      <c r="D60" s="64">
        <v>0</v>
      </c>
      <c r="E60" s="44"/>
    </row>
    <row r="61" spans="1:5" ht="33" customHeight="1">
      <c r="A61" s="50">
        <v>44</v>
      </c>
      <c r="B61" s="10" t="s">
        <v>23</v>
      </c>
      <c r="C61" s="64">
        <v>432000</v>
      </c>
      <c r="D61" s="64">
        <v>192974.86</v>
      </c>
      <c r="E61" s="44">
        <v>101.04</v>
      </c>
    </row>
    <row r="62" spans="1:5" ht="15" customHeight="1">
      <c r="A62" s="50">
        <v>51</v>
      </c>
      <c r="B62" s="10" t="s">
        <v>44</v>
      </c>
      <c r="C62" s="64">
        <v>81400</v>
      </c>
      <c r="D62" s="64">
        <v>55878.28</v>
      </c>
      <c r="E62" s="44">
        <v>100</v>
      </c>
    </row>
    <row r="63" spans="1:5" ht="15" customHeight="1" thickBot="1">
      <c r="A63" s="51">
        <v>51</v>
      </c>
      <c r="B63" s="21" t="s">
        <v>21</v>
      </c>
      <c r="C63" s="66">
        <v>0</v>
      </c>
      <c r="D63" s="66">
        <v>7860.39</v>
      </c>
      <c r="E63" s="45"/>
    </row>
    <row r="64" spans="1:5" ht="16.5" customHeight="1" thickBot="1">
      <c r="A64" s="139" t="s">
        <v>20</v>
      </c>
      <c r="B64" s="141"/>
      <c r="C64" s="24">
        <f>C65+C66+C67+C68+C69+C70+C71+C72+C73+C74+C75+C76+C77+C78+C79+C80+C81+C82</f>
        <v>4658010</v>
      </c>
      <c r="D64" s="24">
        <f>D65+D66+D67+D68+D69+D70+D71+D72+D73+D74+D75+D76+D77+D78+D80+D79+D81+D82</f>
        <v>2297760.91</v>
      </c>
      <c r="E64" s="25">
        <v>97.04</v>
      </c>
    </row>
    <row r="65" spans="1:5" ht="16.5" customHeight="1">
      <c r="A65" s="49">
        <v>31</v>
      </c>
      <c r="B65" s="11" t="s">
        <v>57</v>
      </c>
      <c r="C65" s="16">
        <v>32000</v>
      </c>
      <c r="D65" s="17">
        <v>24775.03</v>
      </c>
      <c r="E65" s="47">
        <v>68.38</v>
      </c>
    </row>
    <row r="66" spans="1:5" ht="16.5" customHeight="1">
      <c r="A66" s="50">
        <v>31</v>
      </c>
      <c r="B66" s="10" t="s">
        <v>56</v>
      </c>
      <c r="C66" s="13">
        <v>36400</v>
      </c>
      <c r="D66" s="14">
        <v>1110.6</v>
      </c>
      <c r="E66" s="48">
        <v>97.71</v>
      </c>
    </row>
    <row r="67" spans="1:5" ht="16.5" customHeight="1">
      <c r="A67" s="50">
        <v>43</v>
      </c>
      <c r="B67" s="10" t="s">
        <v>28</v>
      </c>
      <c r="C67" s="13">
        <v>90000</v>
      </c>
      <c r="D67" s="14">
        <v>40124.39</v>
      </c>
      <c r="E67" s="48">
        <v>77.31</v>
      </c>
    </row>
    <row r="68" spans="1:5" ht="16.5" customHeight="1">
      <c r="A68" s="50">
        <v>43</v>
      </c>
      <c r="B68" s="10" t="s">
        <v>52</v>
      </c>
      <c r="C68" s="13">
        <v>32000</v>
      </c>
      <c r="D68" s="14">
        <v>800</v>
      </c>
      <c r="E68" s="48">
        <v>43.58</v>
      </c>
    </row>
    <row r="69" spans="1:5" ht="16.5" customHeight="1">
      <c r="A69" s="50">
        <v>43</v>
      </c>
      <c r="B69" s="10" t="s">
        <v>72</v>
      </c>
      <c r="C69" s="13">
        <v>0</v>
      </c>
      <c r="D69" s="14">
        <v>1987.5</v>
      </c>
      <c r="E69" s="48">
        <v>101.23</v>
      </c>
    </row>
    <row r="70" spans="1:5" ht="16.5" customHeight="1">
      <c r="A70" s="50">
        <v>51</v>
      </c>
      <c r="B70" s="10" t="s">
        <v>55</v>
      </c>
      <c r="C70" s="13">
        <v>0</v>
      </c>
      <c r="D70" s="14">
        <v>0</v>
      </c>
      <c r="E70" s="48">
        <v>46.69</v>
      </c>
    </row>
    <row r="71" spans="1:5" ht="16.5" customHeight="1">
      <c r="A71" s="50">
        <v>51</v>
      </c>
      <c r="B71" s="10" t="s">
        <v>29</v>
      </c>
      <c r="C71" s="15">
        <v>7000</v>
      </c>
      <c r="D71" s="14">
        <v>4264.34</v>
      </c>
      <c r="E71" s="48">
        <v>79.27</v>
      </c>
    </row>
    <row r="72" spans="1:5" ht="16.5" customHeight="1">
      <c r="A72" s="50">
        <v>52</v>
      </c>
      <c r="B72" s="10" t="s">
        <v>41</v>
      </c>
      <c r="C72" s="13">
        <v>4393350</v>
      </c>
      <c r="D72" s="14">
        <v>2214962.49</v>
      </c>
      <c r="E72" s="48">
        <v>98.54</v>
      </c>
    </row>
    <row r="73" spans="1:5" ht="16.5" customHeight="1">
      <c r="A73" s="50">
        <v>52</v>
      </c>
      <c r="B73" s="10" t="s">
        <v>42</v>
      </c>
      <c r="C73" s="13">
        <v>65000</v>
      </c>
      <c r="D73" s="14">
        <v>0</v>
      </c>
      <c r="E73" s="48">
        <v>102.04</v>
      </c>
    </row>
    <row r="74" spans="1:5" ht="16.5" customHeight="1">
      <c r="A74" s="50">
        <v>52</v>
      </c>
      <c r="B74" s="10" t="s">
        <v>43</v>
      </c>
      <c r="C74" s="13">
        <v>0</v>
      </c>
      <c r="D74" s="14">
        <v>0</v>
      </c>
      <c r="E74" s="48">
        <v>106.28</v>
      </c>
    </row>
    <row r="75" spans="1:5" ht="16.5" customHeight="1">
      <c r="A75" s="50">
        <v>52</v>
      </c>
      <c r="B75" s="10" t="s">
        <v>73</v>
      </c>
      <c r="C75" s="13">
        <v>0</v>
      </c>
      <c r="D75" s="14">
        <v>1296</v>
      </c>
      <c r="E75" s="48"/>
    </row>
    <row r="76" spans="1:5" ht="16.5" customHeight="1">
      <c r="A76" s="50">
        <v>52</v>
      </c>
      <c r="B76" s="10" t="s">
        <v>67</v>
      </c>
      <c r="C76" s="13">
        <v>0</v>
      </c>
      <c r="D76" s="14">
        <v>0</v>
      </c>
      <c r="E76" s="48">
        <v>101.28</v>
      </c>
    </row>
    <row r="77" spans="1:5" ht="16.5" customHeight="1">
      <c r="A77" s="50"/>
      <c r="B77" s="10"/>
      <c r="C77" s="13">
        <v>0</v>
      </c>
      <c r="D77" s="14">
        <v>0</v>
      </c>
      <c r="E77" s="48"/>
    </row>
    <row r="78" spans="1:5" ht="16.5" customHeight="1">
      <c r="A78" s="50">
        <v>52</v>
      </c>
      <c r="B78" s="10" t="s">
        <v>54</v>
      </c>
      <c r="C78" s="13">
        <v>1000</v>
      </c>
      <c r="D78" s="14">
        <v>479.88</v>
      </c>
      <c r="E78" s="48">
        <v>38.26</v>
      </c>
    </row>
    <row r="79" spans="1:5" ht="16.5" customHeight="1">
      <c r="A79" s="50"/>
      <c r="B79" s="10"/>
      <c r="C79" s="13">
        <v>0</v>
      </c>
      <c r="D79" s="14">
        <v>0</v>
      </c>
      <c r="E79" s="48">
        <v>100.01</v>
      </c>
    </row>
    <row r="80" spans="1:5" ht="16.5" customHeight="1">
      <c r="A80" s="50">
        <v>52</v>
      </c>
      <c r="B80" s="10" t="s">
        <v>53</v>
      </c>
      <c r="C80" s="13">
        <v>0</v>
      </c>
      <c r="D80" s="14">
        <v>0</v>
      </c>
      <c r="E80" s="48"/>
    </row>
    <row r="81" spans="1:5" ht="16.5" customHeight="1">
      <c r="A81" s="50">
        <v>61</v>
      </c>
      <c r="B81" s="10" t="s">
        <v>30</v>
      </c>
      <c r="C81" s="13">
        <v>1260</v>
      </c>
      <c r="D81" s="14">
        <v>4004.43</v>
      </c>
      <c r="E81" s="48">
        <v>19.98</v>
      </c>
    </row>
    <row r="82" spans="1:5" ht="16.5" customHeight="1" thickBot="1">
      <c r="A82" s="51">
        <v>81</v>
      </c>
      <c r="B82" s="21" t="s">
        <v>75</v>
      </c>
      <c r="C82" s="22">
        <v>0</v>
      </c>
      <c r="D82" s="23">
        <v>3956.25</v>
      </c>
      <c r="E82" s="30">
        <v>14.45</v>
      </c>
    </row>
    <row r="83" spans="1:5" ht="18" customHeight="1" thickBot="1">
      <c r="A83" s="134" t="s">
        <v>40</v>
      </c>
      <c r="B83" s="135"/>
      <c r="C83" s="87">
        <f>C56+C64</f>
        <v>5171410</v>
      </c>
      <c r="D83" s="87">
        <f>D56+D64</f>
        <v>2560403.24</v>
      </c>
      <c r="E83" s="88">
        <v>98.11</v>
      </c>
    </row>
    <row r="84" spans="1:5" ht="16.5" customHeight="1">
      <c r="A84" s="18"/>
      <c r="B84" s="19"/>
      <c r="C84" s="63"/>
      <c r="D84" s="63"/>
      <c r="E84" s="63"/>
    </row>
    <row r="85" spans="3:5" ht="24.75" customHeight="1">
      <c r="C85" s="9"/>
      <c r="D85" s="112" t="s">
        <v>37</v>
      </c>
      <c r="E85" s="112"/>
    </row>
    <row r="86" spans="4:5" ht="24.75" customHeight="1">
      <c r="D86" s="111" t="s">
        <v>38</v>
      </c>
      <c r="E86" s="111"/>
    </row>
    <row r="87" spans="4:5" ht="24.75" customHeight="1">
      <c r="D87" s="112" t="s">
        <v>78</v>
      </c>
      <c r="E87" s="112"/>
    </row>
  </sheetData>
  <sheetProtection/>
  <mergeCells count="24">
    <mergeCell ref="A14:E14"/>
    <mergeCell ref="A83:B83"/>
    <mergeCell ref="A55:E55"/>
    <mergeCell ref="A56:B56"/>
    <mergeCell ref="A64:B64"/>
    <mergeCell ref="A22:E22"/>
    <mergeCell ref="A35:B35"/>
    <mergeCell ref="A53:B53"/>
    <mergeCell ref="A1:C4"/>
    <mergeCell ref="D2:E2"/>
    <mergeCell ref="D3:E3"/>
    <mergeCell ref="D4:E4"/>
    <mergeCell ref="A6:E7"/>
    <mergeCell ref="A5:E5"/>
    <mergeCell ref="A8:E8"/>
    <mergeCell ref="A24:E24"/>
    <mergeCell ref="A25:B25"/>
    <mergeCell ref="D86:E86"/>
    <mergeCell ref="D87:E87"/>
    <mergeCell ref="C9:C10"/>
    <mergeCell ref="D9:D10"/>
    <mergeCell ref="E9:E10"/>
    <mergeCell ref="A9:B10"/>
    <mergeCell ref="D85:E85"/>
  </mergeCells>
  <printOptions horizontalCentered="1"/>
  <pageMargins left="0.31496062992125984" right="0.1968503937007874" top="0.15748031496062992" bottom="0.1574803149606299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Bednja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Bednja</dc:creator>
  <cp:keywords/>
  <dc:description/>
  <cp:lastModifiedBy>Korisnik</cp:lastModifiedBy>
  <cp:lastPrinted>2022-01-10T08:26:29Z</cp:lastPrinted>
  <dcterms:created xsi:type="dcterms:W3CDTF">2010-02-11T10:45:04Z</dcterms:created>
  <dcterms:modified xsi:type="dcterms:W3CDTF">2022-01-10T08:26:53Z</dcterms:modified>
  <cp:category/>
  <cp:version/>
  <cp:contentType/>
  <cp:contentStatus/>
</cp:coreProperties>
</file>